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 კრებსითი სატენდერო" sheetId="12" r:id="rId1"/>
  </sheets>
  <externalReferences>
    <externalReference r:id="rId2"/>
  </externalReferences>
  <definedNames>
    <definedName name="_xlnm._FilterDatabase" localSheetId="0" hidden="1">'N1_1 კრებსითი სატენდერო'!$A$6:$G$107</definedName>
    <definedName name="_xlnm.Print_Area" localSheetId="0">'N1_1 კრებსითი სატენდერო'!$A$1:$F$108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2" l="1"/>
  <c r="F106" i="12"/>
  <c r="F100" i="12" l="1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101" i="12" l="1"/>
  <c r="F102" i="12" l="1"/>
  <c r="F103" i="12" s="1"/>
  <c r="F104" i="12" l="1"/>
  <c r="F105" i="12" s="1"/>
</calcChain>
</file>

<file path=xl/sharedStrings.xml><?xml version="1.0" encoding="utf-8"?>
<sst xmlns="http://schemas.openxmlformats.org/spreadsheetml/2006/main" count="386" uniqueCount="193">
  <si>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</si>
  <si>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</si>
  <si>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</si>
  <si>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</si>
  <si>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</si>
  <si>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>ერთ.ფასი</t>
  </si>
  <si>
    <t>ჯამი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</si>
  <si>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</si>
  <si>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</si>
  <si>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</si>
  <si>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</si>
  <si>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</si>
  <si>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</si>
  <si>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</si>
  <si>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მ3</t>
  </si>
  <si>
    <t>სასიგნალო ლენტი</t>
  </si>
  <si>
    <t>ღორღი 0-40 ფრაქცია</t>
  </si>
  <si>
    <t>ხის ძელი</t>
  </si>
  <si>
    <t>ფიცარი ჩამოუგანავი 40-60 მმ III ხ.</t>
  </si>
  <si>
    <t>ადგ.</t>
  </si>
  <si>
    <t>2</t>
  </si>
  <si>
    <t>3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</si>
  <si>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</si>
  <si>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</si>
  <si>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4</t>
  </si>
  <si>
    <t>5</t>
  </si>
  <si>
    <t>6</t>
  </si>
  <si>
    <t>7</t>
  </si>
  <si>
    <t>11</t>
  </si>
  <si>
    <t>13</t>
  </si>
  <si>
    <t>14</t>
  </si>
  <si>
    <t>15</t>
  </si>
  <si>
    <t>17</t>
  </si>
  <si>
    <t>23</t>
  </si>
  <si>
    <t>26</t>
  </si>
  <si>
    <t>35</t>
  </si>
  <si>
    <t>18</t>
  </si>
  <si>
    <t>37</t>
  </si>
  <si>
    <t>39</t>
  </si>
  <si>
    <t>კგ</t>
  </si>
  <si>
    <t>35-1</t>
  </si>
  <si>
    <t>ბეტონის ღარის მოწყობა, ბეტონით მარკა B25 (M-350)</t>
  </si>
  <si>
    <t>36-1</t>
  </si>
  <si>
    <t>37-1</t>
  </si>
  <si>
    <t>39-1</t>
  </si>
  <si>
    <t>34-1</t>
  </si>
  <si>
    <t>34</t>
  </si>
  <si>
    <t>ასფალტის საფარის მოხსნა სისქით 10 სმ სანგრევი ჩაქუჩით</t>
  </si>
  <si>
    <t>შემაერთებელი გოფრირებული ქურო d=150 მმ</t>
  </si>
  <si>
    <t>დამხშობი გასაბერი ბალიში d=150მმ მილისთვის</t>
  </si>
  <si>
    <t>8</t>
  </si>
  <si>
    <t>10</t>
  </si>
  <si>
    <t>19</t>
  </si>
  <si>
    <t>24</t>
  </si>
  <si>
    <t>25</t>
  </si>
  <si>
    <t>30</t>
  </si>
  <si>
    <t>36</t>
  </si>
  <si>
    <t>შემაერთებელი გოფრირებული ქურო d=200 მმ</t>
  </si>
  <si>
    <t>9</t>
  </si>
  <si>
    <t>19-1</t>
  </si>
  <si>
    <t>21-1</t>
  </si>
  <si>
    <t>24-1</t>
  </si>
  <si>
    <t>25-1</t>
  </si>
  <si>
    <t>26-1</t>
  </si>
  <si>
    <t>29</t>
  </si>
  <si>
    <t>32</t>
  </si>
  <si>
    <t>33</t>
  </si>
  <si>
    <t>33-1</t>
  </si>
  <si>
    <t>35-2</t>
  </si>
  <si>
    <t>38</t>
  </si>
  <si>
    <t>38-1</t>
  </si>
  <si>
    <t>40</t>
  </si>
  <si>
    <t>40-1</t>
  </si>
  <si>
    <t>41</t>
  </si>
  <si>
    <t>41-1</t>
  </si>
  <si>
    <t>დამხშობი გასაბერი ბალიში d=200მმ მილისთვის</t>
  </si>
  <si>
    <t>23-1</t>
  </si>
  <si>
    <t>42</t>
  </si>
  <si>
    <t>42-1</t>
  </si>
  <si>
    <t>43</t>
  </si>
  <si>
    <t>43-1</t>
  </si>
  <si>
    <t>22-1</t>
  </si>
  <si>
    <t>16</t>
  </si>
  <si>
    <t>20</t>
  </si>
  <si>
    <t>22</t>
  </si>
  <si>
    <t>34-2</t>
  </si>
  <si>
    <t>39-2</t>
  </si>
  <si>
    <t>20-1</t>
  </si>
  <si>
    <t>21</t>
  </si>
  <si>
    <t>მ2</t>
  </si>
  <si>
    <t>8.1</t>
  </si>
  <si>
    <t>9-1</t>
  </si>
  <si>
    <t>37-2</t>
  </si>
  <si>
    <t>38-2</t>
  </si>
  <si>
    <t>ქვიშა</t>
  </si>
  <si>
    <t>18-1</t>
  </si>
  <si>
    <t>ავტოთვითმცლელით გატანა 23 კმ</t>
  </si>
  <si>
    <t>არსებული ბეტონის საფარის მოხსნა სისქით 10 სმ სანგრევი ჩაქუჩით</t>
  </si>
  <si>
    <t>16-1</t>
  </si>
  <si>
    <t>M 350 B-25 მარკის ბეტონის საფარის მოწყობა, სისქით 10 სმ</t>
  </si>
  <si>
    <t>17-1</t>
  </si>
  <si>
    <t>გამოტანილი გრუნტის დატვირთვა ექსკავატორით ავ/თვითმცლელზე</t>
  </si>
  <si>
    <t>დამუშავებული გრუნტის დატვირთვა და გამოტანა ურიკებით 15 მ-ზე</t>
  </si>
  <si>
    <t>დამუშავებული გრუნტის გატანა ავტოთვითმცლელებით 23 კმ</t>
  </si>
  <si>
    <t>29.1</t>
  </si>
  <si>
    <t>ავტოთვითმცლელით გატანა 12 კმ</t>
  </si>
  <si>
    <t>ავტოთვითმცლელით გატანა 23კმ</t>
  </si>
  <si>
    <t>3.1</t>
  </si>
  <si>
    <t>5-1</t>
  </si>
  <si>
    <t>5-2</t>
  </si>
  <si>
    <t>5-3</t>
  </si>
  <si>
    <t>10-1</t>
  </si>
  <si>
    <t>20-2</t>
  </si>
  <si>
    <t>21-2</t>
  </si>
  <si>
    <t>21-3</t>
  </si>
  <si>
    <t>21-4</t>
  </si>
  <si>
    <t>21-5</t>
  </si>
  <si>
    <t>21-6</t>
  </si>
  <si>
    <t>21-7</t>
  </si>
  <si>
    <t>22-2</t>
  </si>
  <si>
    <t>22-3</t>
  </si>
  <si>
    <t>22-4</t>
  </si>
  <si>
    <t>22-5</t>
  </si>
  <si>
    <t>22-6</t>
  </si>
  <si>
    <t>22-7</t>
  </si>
  <si>
    <t>22-8</t>
  </si>
  <si>
    <t>30.1</t>
  </si>
  <si>
    <t>32.1</t>
  </si>
  <si>
    <t>კონტრაქტორის მასალა</t>
  </si>
  <si>
    <t>კონტრაქტორის მომსახურება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</si>
  <si>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</si>
  <si>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</si>
  <si>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</si>
  <si>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</si>
  <si>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არაგვისპირელის შეს. #14-ის მიმდებარედ, წყალარინების გარე ქსელის რეაბილიტაცია</t>
  </si>
  <si>
    <t>ასფალტის საფარის გვერდეთი კონტურების ჩახერხვა 10 სმ სიღრმეზე ფრეზით ორ ზოლად</t>
  </si>
  <si>
    <t>დამტვრეული ასფალტის ნატეხების დატვირთვა ავ/თვითმც.</t>
  </si>
  <si>
    <t>ქვაფენილის მოხსნა, (ყორე ქვა) გვერდზე დაწყობა</t>
  </si>
  <si>
    <t>ქვაფენილის საფარის აღდგენა (90 % არსებულის გამოყენებით)</t>
  </si>
  <si>
    <t>ყორე ქვის (10 %) შეძენა</t>
  </si>
  <si>
    <t>ცემენტის ხსნარი მ-100</t>
  </si>
  <si>
    <t>ბეტონის გვერდეთი კონტურების ჩახერხვა 10 სმ სიღრმეზე ფრეზით ორ ზოლად</t>
  </si>
  <si>
    <t>დემონტირებული ბეტონის ნატეხების დატვირთვა ავ/თვითმცლელებზე</t>
  </si>
  <si>
    <t>ბეტონი, მარკით M 350 B-25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</si>
  <si>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</si>
  <si>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</si>
  <si>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</si>
  <si>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</si>
  <si>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</si>
  <si>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</si>
  <si>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</si>
  <si>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</si>
  <si>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</si>
  <si>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მიწის თხრილისა და ჭის ქვაბულის გამაგრება ხის ფარებით</t>
  </si>
  <si>
    <t>კანალიზაციის რ/ბ ანაკრები წრიული ჭის D=1000 მმ Hსრ=2150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</si>
  <si>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H=1000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</si>
  <si>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</si>
  <si>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</si>
  <si>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</si>
  <si>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</si>
  <si>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</si>
  <si>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კანალიზაციის რ/ბ ანაკრები წრიული ჭის D=1000 მმ Hსრ=1750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</si>
  <si>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H=500 მმ (იხ. პროექტი)</t>
  </si>
  <si>
    <t>კანალიზაციის პოლიეთილენის გოფრირებული მილის SN8 d=200 მმ შეძენა, მოწყობა მილძაბრა ბოლოთი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</si>
  <si>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</si>
  <si>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</si>
  <si>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შეძენა, მოწყობა მილძაბრა ბოლოთი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</si>
  <si>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</si>
  <si>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</si>
  <si>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არსებული წყალარინების აგურის ჭის (1.0X1.0) მ, H=1.5მ (1 კომპ) დემონტაჟი, (ხუფების დასაწყობება)</t>
  </si>
  <si>
    <t>არსებული წყალარინების აგურის და ბეტონის ჭის (1.0X1.0) მ, H=1.9მ (2 კომპ) დემონტაჟი, (ხუფების დასაწყობება)</t>
  </si>
  <si>
    <t>დემონტირებული ჭის ხუფის დატვირთვა ავტოთვით- მცლელზე გატანა და გადმო- ტვირთვა (დასაწყობება) (3 ცალი)</t>
  </si>
  <si>
    <t>დემონტირებული ბეტონის და აგურის ჭის ნატეხების ავტოთვითმცლელზე დატვირთვა და გადმოტვირთვა</t>
  </si>
  <si>
    <t>არსებული კანალიზაციის აზბესტის მილის d=200 მმ დემონტაჟი</t>
  </si>
  <si>
    <t>დემონტირებული აზბესტის მილის დატვირთვა ავტოთვითმცლელებზე</t>
  </si>
  <si>
    <t>ჭების გარე ზედაპირის ჰიდროიზოლაცია ბიტუმ-ზეთოვანი მასტიკით 2 ფენად</t>
  </si>
  <si>
    <t>ბიტუმ-ზეთოვანი</t>
  </si>
  <si>
    <t>პოლიეთილენის გოფრირებული ქუროს შეძენა, მოწყობა SN8 d=200 მმ (რეზინის საფენით)</t>
  </si>
  <si>
    <t>რეზინის საფენი SN8 d=200 მმ</t>
  </si>
  <si>
    <t>პოლიეთილენის გოფრირებული ქუროს შეძენა, მოწყობა SN8 d=150მმ (რეზინის საფენით)</t>
  </si>
  <si>
    <t>რეზინის საფენი SN8 d=150 მმ</t>
  </si>
  <si>
    <t>საპროექტო პოლიეთილენის მილის d=150 მმ გადაერთება არსებულ d=100მმ მილზე</t>
  </si>
  <si>
    <t>არსებული კანალიზაციის d=300 მმ მილის შეჭრა საპროექტო ჭაში</t>
  </si>
  <si>
    <t>საპროექტო კანალიზაციის d=200 მმ მილის შეჭრა საპროექტო ჭაში</t>
  </si>
  <si>
    <t>არსებული კანალიზაციის d=150 მმ მილის შეჭრა საპროექტო ჭაში</t>
  </si>
  <si>
    <t>სასიგნალო ლენტის (შიდა მხრიდან უჟანგავი ზოლით) შეძენა და მოწყობა თხრილში d=200 მმ მილის თავზე</t>
  </si>
  <si>
    <t>საპროექტო ტრანშეიდან ჩამდინარე წყლების გაყვანა კანალიზაციის პოლიეთილენის გოფრირებული SN4 d=150მმ მილით შეძენა და მოწყობა დროებითი მილი</t>
  </si>
  <si>
    <t>კანალიზაციის პოლიეთილენის გოფრირებული მილი SN4 d=150მმ</t>
  </si>
  <si>
    <t>არსებული d=300 მმ მილის დახშობა მრავალჯერადი გამოყენების პნევმო ბალიშებით. მონტაჟი და დემონტაჟი</t>
  </si>
  <si>
    <t>არსებული d=100 მმ მილის დახშობა მრავალჯერადი გამოყენების პნევმო ბალიშებით. მონტაჟი და დემონტაჟი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</si>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</sst>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8" formatCode="_-* #,##0.00_р_._-;\-* #,##0.00_р_._-;_-* &quot;-&quot;??_р_._-;_-@_-"/>
    <numFmt numFmtId="174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4" fillId="2" borderId="6" xfId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/>
    <xf numFmtId="0" fontId="4" fillId="2" borderId="11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5" fillId="2" borderId="8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1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10" xfId="2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49" fontId="4" fillId="2" borderId="11" xfId="0" applyNumberFormat="1" applyFont="1" applyFill="1" applyBorder="1" applyAlignment="1">
      <alignment horizontal="left" vertical="center"/>
    </xf>
    <xf numFmtId="49" fontId="4" fillId="2" borderId="10" xfId="1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0" xfId="2" applyNumberFormat="1" applyFont="1" applyFill="1" applyBorder="1" applyAlignment="1">
      <alignment horizontal="center" vertical="center"/>
    </xf>
    <xf numFmtId="0" fontId="4" fillId="3" borderId="11" xfId="1" applyNumberFormat="1" applyFont="1" applyFill="1" applyBorder="1" applyAlignment="1" applyProtection="1">
      <alignment horizontal="left" vertical="center"/>
      <protection locked="0"/>
    </xf>
    <xf numFmtId="49" fontId="4" fillId="2" borderId="15" xfId="1" applyNumberFormat="1" applyFont="1" applyFill="1" applyBorder="1" applyAlignment="1">
      <alignment horizontal="center" vertical="center"/>
    </xf>
    <xf numFmtId="0" fontId="7" fillId="3" borderId="11" xfId="1" applyNumberFormat="1" applyFont="1" applyFill="1" applyBorder="1" applyAlignment="1" applyProtection="1">
      <alignment horizontal="left" vertical="center"/>
      <protection locked="0"/>
    </xf>
    <xf numFmtId="0" fontId="4" fillId="3" borderId="11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4" fillId="2" borderId="10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vertical="center"/>
      <protection locked="0"/>
    </xf>
    <xf numFmtId="49" fontId="5" fillId="2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vertical="center"/>
    </xf>
    <xf numFmtId="49" fontId="5" fillId="2" borderId="4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2" borderId="3" xfId="1" applyFont="1" applyFill="1" applyBorder="1" applyAlignment="1" applyProtection="1">
      <alignment vertical="center"/>
      <protection locked="0"/>
    </xf>
    <xf numFmtId="43" fontId="4" fillId="2" borderId="3" xfId="6" applyFont="1" applyFill="1" applyBorder="1" applyAlignment="1" applyProtection="1">
      <alignment horizontal="center" vertical="center"/>
      <protection locked="0"/>
    </xf>
    <xf numFmtId="43" fontId="4" fillId="2" borderId="3" xfId="6" applyFont="1" applyFill="1" applyBorder="1" applyAlignment="1" applyProtection="1">
      <alignment horizontal="center" vertical="center"/>
    </xf>
    <xf numFmtId="43" fontId="4" fillId="2" borderId="11" xfId="6" applyFont="1" applyFill="1" applyBorder="1" applyAlignment="1" applyProtection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>
      <alignment vertical="center"/>
    </xf>
    <xf numFmtId="43" fontId="4" fillId="2" borderId="14" xfId="6" applyFont="1" applyFill="1" applyBorder="1" applyAlignment="1">
      <alignment horizontal="center" vertical="center"/>
    </xf>
    <xf numFmtId="43" fontId="4" fillId="2" borderId="8" xfId="6" applyFont="1" applyFill="1" applyBorder="1" applyAlignment="1" applyProtection="1">
      <alignment horizontal="center" vertical="center"/>
      <protection locked="0"/>
    </xf>
    <xf numFmtId="43" fontId="5" fillId="2" borderId="8" xfId="6" applyFont="1" applyFill="1" applyBorder="1" applyAlignment="1" applyProtection="1">
      <alignment horizontal="center" vertical="center"/>
    </xf>
    <xf numFmtId="9" fontId="4" fillId="2" borderId="8" xfId="1" applyNumberFormat="1" applyFont="1" applyFill="1" applyBorder="1" applyAlignment="1">
      <alignment horizontal="center" vertical="center"/>
    </xf>
    <xf numFmtId="43" fontId="5" fillId="2" borderId="8" xfId="6" applyFont="1" applyFill="1" applyBorder="1" applyAlignment="1">
      <alignment horizontal="center" vertical="center"/>
    </xf>
    <xf numFmtId="43" fontId="4" fillId="2" borderId="8" xfId="6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43" fontId="5" fillId="2" borderId="5" xfId="6" applyFont="1" applyFill="1" applyBorder="1" applyAlignment="1">
      <alignment horizontal="center" vertical="center"/>
    </xf>
    <xf numFmtId="174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6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</cellXfs>
  <cellStyles count="11">
    <cellStyle name="Comma" xfId="6" builtinId="3"/>
    <cellStyle name="Comma 2" xfId="3"/>
    <cellStyle name="Comma 2 2" xfId="7"/>
    <cellStyle name="Comma 2 2 2" xfId="10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Y108"/>
  <sheetViews>
    <sheetView showGridLines="0" tabSelected="1" zoomScale="80" zoomScaleNormal="80" workbookViewId="0">
      <pane xSplit="2" ySplit="6" topLeftCell="C84" activePane="bottomRight" state="frozen"/>
      <selection pane="topRight" activeCell="C1" sqref="C1"/>
      <selection pane="bottomLeft" activeCell="A7" sqref="A7"/>
      <selection pane="bottomRight" activeCell="F108" sqref="F108"/>
    </sheetView>
  </sheetViews>
  <sheetFormatPr defaultColWidth="9.140625" defaultRowHeight="14.25" x14ac:dyDescent="0.25"/>
  <cols>
    <col min="1" max="1" width="4.7109375" style="58" customWidth="1"/>
    <col min="2" max="2" width="38.5703125" style="15" customWidth="1"/>
    <col min="3" max="3" width="8" style="15" customWidth="1"/>
    <col min="4" max="4" width="12.5703125" style="15" bestFit="1" customWidth="1"/>
    <col min="5" max="5" width="11.28515625" style="15" customWidth="1"/>
    <col min="6" max="6" width="13.85546875" style="15" customWidth="1"/>
    <col min="7" max="7" width="31.42578125" style="15" bestFit="1" customWidth="1"/>
    <col min="8" max="16384" width="9.140625" style="15"/>
  </cols>
  <sheetData>
    <row r="1" spans="1:233" x14ac:dyDescent="0.25">
      <c r="A1" s="16" t="s">
        <v>134</v>
      </c>
      <c r="B1" s="16"/>
      <c r="C1" s="16"/>
      <c r="D1" s="16"/>
      <c r="E1" s="16"/>
      <c r="F1" s="16"/>
    </row>
    <row r="2" spans="1:233" ht="15" thickBot="1" x14ac:dyDescent="0.3">
      <c r="A2" s="17"/>
      <c r="B2" s="4"/>
      <c r="C2" s="4"/>
      <c r="D2" s="4"/>
      <c r="E2" s="4"/>
      <c r="F2" s="4"/>
      <c r="G2" s="77"/>
    </row>
    <row r="3" spans="1:233" ht="15" thickBot="1" x14ac:dyDescent="0.3">
      <c r="A3" s="18"/>
      <c r="C3" s="19"/>
      <c r="D3" s="19"/>
      <c r="E3" s="19"/>
      <c r="F3" s="19"/>
      <c r="G3" s="78"/>
    </row>
    <row r="4" spans="1:233" ht="18" customHeight="1" thickBot="1" x14ac:dyDescent="0.3">
      <c r="A4" s="84" t="s">
        <v>0</v>
      </c>
      <c r="B4" s="83" t="s">
        <v>1</v>
      </c>
      <c r="C4" s="83" t="s">
        <v>2</v>
      </c>
      <c r="D4" s="83" t="s">
        <v>3</v>
      </c>
      <c r="E4" s="82" t="s">
        <v>4</v>
      </c>
      <c r="F4" s="82"/>
      <c r="G4" s="79"/>
    </row>
    <row r="5" spans="1:233" ht="15" thickBot="1" x14ac:dyDescent="0.3">
      <c r="A5" s="85"/>
      <c r="B5" s="86"/>
      <c r="C5" s="86"/>
      <c r="D5" s="86"/>
      <c r="E5" s="1" t="s">
        <v>5</v>
      </c>
      <c r="F5" s="2" t="s">
        <v>6</v>
      </c>
      <c r="G5" s="80"/>
    </row>
    <row r="6" spans="1:233" ht="15" thickBot="1" x14ac:dyDescent="0.3">
      <c r="A6" s="20">
        <v>1</v>
      </c>
      <c r="B6" s="21">
        <v>2</v>
      </c>
      <c r="C6" s="21">
        <v>3</v>
      </c>
      <c r="D6" s="21">
        <v>4</v>
      </c>
      <c r="E6" s="14">
        <v>5</v>
      </c>
      <c r="F6" s="22">
        <v>6</v>
      </c>
      <c r="G6" s="23">
        <v>7</v>
      </c>
    </row>
    <row r="7" spans="1:233" s="26" customFormat="1" x14ac:dyDescent="0.25">
      <c r="A7" s="24">
        <v>1</v>
      </c>
      <c r="B7" s="59" t="s">
        <v>135</v>
      </c>
      <c r="C7" s="25" t="s">
        <v>7</v>
      </c>
      <c r="D7" s="60">
        <v>30</v>
      </c>
      <c r="E7" s="60"/>
      <c r="F7" s="61">
        <f>D7*E7</f>
        <v>0</v>
      </c>
      <c r="G7" s="81" t="s">
        <v>129</v>
      </c>
    </row>
    <row r="8" spans="1:233" s="26" customFormat="1" ht="15.75" x14ac:dyDescent="0.25">
      <c r="A8" s="27" t="s">
        <v>20</v>
      </c>
      <c r="B8" s="28" t="s">
        <v>47</v>
      </c>
      <c r="C8" s="5" t="s">
        <v>132</v>
      </c>
      <c r="D8" s="62">
        <v>1.4</v>
      </c>
      <c r="E8" s="62"/>
      <c r="F8" s="62">
        <f>D8*E8</f>
        <v>0</v>
      </c>
      <c r="G8" s="81" t="s">
        <v>129</v>
      </c>
    </row>
    <row r="9" spans="1:233" s="33" customFormat="1" ht="15.75" x14ac:dyDescent="0.25">
      <c r="A9" s="32" t="s">
        <v>21</v>
      </c>
      <c r="B9" s="44" t="s">
        <v>136</v>
      </c>
      <c r="C9" s="6" t="s">
        <v>132</v>
      </c>
      <c r="D9" s="62">
        <v>1.4</v>
      </c>
      <c r="E9" s="62"/>
      <c r="F9" s="62">
        <f t="shared" ref="F9:F72" si="0">D9*E9</f>
        <v>0</v>
      </c>
      <c r="G9" s="81" t="s">
        <v>129</v>
      </c>
    </row>
    <row r="10" spans="1:233" s="33" customFormat="1" x14ac:dyDescent="0.25">
      <c r="A10" s="32" t="s">
        <v>107</v>
      </c>
      <c r="B10" s="35" t="s">
        <v>96</v>
      </c>
      <c r="C10" s="6" t="s">
        <v>13</v>
      </c>
      <c r="D10" s="62">
        <v>2.8</v>
      </c>
      <c r="E10" s="62"/>
      <c r="F10" s="62">
        <f t="shared" si="0"/>
        <v>0</v>
      </c>
      <c r="G10" s="81" t="s">
        <v>129</v>
      </c>
    </row>
    <row r="11" spans="1:233" s="31" customFormat="1" ht="15.75" x14ac:dyDescent="0.25">
      <c r="A11" s="9" t="s">
        <v>24</v>
      </c>
      <c r="B11" s="30" t="s">
        <v>137</v>
      </c>
      <c r="C11" s="8" t="s">
        <v>133</v>
      </c>
      <c r="D11" s="63">
        <v>13</v>
      </c>
      <c r="E11" s="62"/>
      <c r="F11" s="62">
        <f t="shared" si="0"/>
        <v>0</v>
      </c>
      <c r="G11" s="81" t="s">
        <v>129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</row>
    <row r="12" spans="1:233" s="31" customFormat="1" ht="15.75" x14ac:dyDescent="0.25">
      <c r="A12" s="9" t="s">
        <v>25</v>
      </c>
      <c r="B12" s="30" t="s">
        <v>138</v>
      </c>
      <c r="C12" s="8" t="s">
        <v>133</v>
      </c>
      <c r="D12" s="63">
        <v>13</v>
      </c>
      <c r="E12" s="62"/>
      <c r="F12" s="62">
        <f t="shared" si="0"/>
        <v>0</v>
      </c>
      <c r="G12" s="81" t="s">
        <v>129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</row>
    <row r="13" spans="1:233" s="31" customFormat="1" ht="15.75" x14ac:dyDescent="0.25">
      <c r="A13" s="9" t="s">
        <v>108</v>
      </c>
      <c r="B13" s="30" t="s">
        <v>139</v>
      </c>
      <c r="C13" s="8" t="s">
        <v>132</v>
      </c>
      <c r="D13" s="63">
        <v>0.26000000000000006</v>
      </c>
      <c r="E13" s="62"/>
      <c r="F13" s="62">
        <f t="shared" si="0"/>
        <v>0</v>
      </c>
      <c r="G13" s="81" t="s">
        <v>128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</row>
    <row r="14" spans="1:233" s="31" customFormat="1" ht="15.75" x14ac:dyDescent="0.25">
      <c r="A14" s="9" t="s">
        <v>109</v>
      </c>
      <c r="B14" s="30" t="s">
        <v>94</v>
      </c>
      <c r="C14" s="8" t="s">
        <v>132</v>
      </c>
      <c r="D14" s="63">
        <v>0.1196</v>
      </c>
      <c r="E14" s="62"/>
      <c r="F14" s="62">
        <f t="shared" si="0"/>
        <v>0</v>
      </c>
      <c r="G14" s="81" t="s">
        <v>128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</row>
    <row r="15" spans="1:233" s="31" customFormat="1" ht="15.75" x14ac:dyDescent="0.25">
      <c r="A15" s="9" t="s">
        <v>110</v>
      </c>
      <c r="B15" s="36" t="s">
        <v>140</v>
      </c>
      <c r="C15" s="8" t="s">
        <v>132</v>
      </c>
      <c r="D15" s="63">
        <v>0.24440000000000001</v>
      </c>
      <c r="E15" s="62"/>
      <c r="F15" s="62">
        <f t="shared" si="0"/>
        <v>0</v>
      </c>
      <c r="G15" s="81" t="s">
        <v>128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</row>
    <row r="16" spans="1:233" s="26" customFormat="1" x14ac:dyDescent="0.25">
      <c r="A16" s="27" t="s">
        <v>26</v>
      </c>
      <c r="B16" s="28" t="s">
        <v>141</v>
      </c>
      <c r="C16" s="5" t="s">
        <v>7</v>
      </c>
      <c r="D16" s="64">
        <v>8</v>
      </c>
      <c r="E16" s="62"/>
      <c r="F16" s="62">
        <f t="shared" si="0"/>
        <v>0</v>
      </c>
      <c r="G16" s="81" t="s">
        <v>129</v>
      </c>
    </row>
    <row r="17" spans="1:7" s="26" customFormat="1" ht="15.75" x14ac:dyDescent="0.25">
      <c r="A17" s="27" t="s">
        <v>27</v>
      </c>
      <c r="B17" s="28" t="s">
        <v>97</v>
      </c>
      <c r="C17" s="5" t="s">
        <v>132</v>
      </c>
      <c r="D17" s="64">
        <v>0.4</v>
      </c>
      <c r="E17" s="62"/>
      <c r="F17" s="62">
        <f t="shared" si="0"/>
        <v>0</v>
      </c>
      <c r="G17" s="81" t="s">
        <v>129</v>
      </c>
    </row>
    <row r="18" spans="1:7" s="33" customFormat="1" ht="15.75" x14ac:dyDescent="0.25">
      <c r="A18" s="32" t="s">
        <v>50</v>
      </c>
      <c r="B18" s="44" t="s">
        <v>142</v>
      </c>
      <c r="C18" s="6" t="s">
        <v>132</v>
      </c>
      <c r="D18" s="64">
        <v>0.4</v>
      </c>
      <c r="E18" s="62"/>
      <c r="F18" s="62">
        <f t="shared" si="0"/>
        <v>0</v>
      </c>
      <c r="G18" s="81" t="s">
        <v>129</v>
      </c>
    </row>
    <row r="19" spans="1:7" s="33" customFormat="1" x14ac:dyDescent="0.25">
      <c r="A19" s="32" t="s">
        <v>90</v>
      </c>
      <c r="B19" s="35" t="s">
        <v>96</v>
      </c>
      <c r="C19" s="6" t="s">
        <v>13</v>
      </c>
      <c r="D19" s="62">
        <v>0.88000000000000012</v>
      </c>
      <c r="E19" s="62"/>
      <c r="F19" s="62">
        <f t="shared" si="0"/>
        <v>0</v>
      </c>
      <c r="G19" s="81" t="s">
        <v>129</v>
      </c>
    </row>
    <row r="20" spans="1:7" s="31" customFormat="1" x14ac:dyDescent="0.25">
      <c r="A20" s="29" t="s">
        <v>58</v>
      </c>
      <c r="B20" s="65" t="s">
        <v>99</v>
      </c>
      <c r="C20" s="8" t="s">
        <v>89</v>
      </c>
      <c r="D20" s="63">
        <v>4</v>
      </c>
      <c r="E20" s="62"/>
      <c r="F20" s="62">
        <f t="shared" si="0"/>
        <v>0</v>
      </c>
      <c r="G20" s="81" t="s">
        <v>129</v>
      </c>
    </row>
    <row r="21" spans="1:7" s="31" customFormat="1" x14ac:dyDescent="0.25">
      <c r="A21" s="29" t="s">
        <v>91</v>
      </c>
      <c r="B21" s="30" t="s">
        <v>143</v>
      </c>
      <c r="C21" s="8" t="s">
        <v>14</v>
      </c>
      <c r="D21" s="63">
        <v>0.40800000000000003</v>
      </c>
      <c r="E21" s="62"/>
      <c r="F21" s="62">
        <f t="shared" si="0"/>
        <v>0</v>
      </c>
      <c r="G21" s="81" t="s">
        <v>128</v>
      </c>
    </row>
    <row r="22" spans="1:7" ht="15.75" x14ac:dyDescent="0.25">
      <c r="A22" s="37" t="s">
        <v>51</v>
      </c>
      <c r="B22" s="28" t="s">
        <v>144</v>
      </c>
      <c r="C22" s="3" t="s">
        <v>132</v>
      </c>
      <c r="D22" s="64">
        <v>26.1</v>
      </c>
      <c r="E22" s="62"/>
      <c r="F22" s="62">
        <f t="shared" si="0"/>
        <v>0</v>
      </c>
      <c r="G22" s="81" t="s">
        <v>129</v>
      </c>
    </row>
    <row r="23" spans="1:7" ht="15.75" x14ac:dyDescent="0.25">
      <c r="A23" s="37" t="s">
        <v>111</v>
      </c>
      <c r="B23" s="10" t="s">
        <v>16</v>
      </c>
      <c r="C23" s="3" t="s">
        <v>132</v>
      </c>
      <c r="D23" s="63">
        <v>1.5659999999999999E-3</v>
      </c>
      <c r="E23" s="62"/>
      <c r="F23" s="62">
        <f t="shared" si="0"/>
        <v>0</v>
      </c>
      <c r="G23" s="81" t="s">
        <v>128</v>
      </c>
    </row>
    <row r="24" spans="1:7" ht="15.75" x14ac:dyDescent="0.25">
      <c r="A24" s="37" t="s">
        <v>28</v>
      </c>
      <c r="B24" s="28" t="s">
        <v>145</v>
      </c>
      <c r="C24" s="3" t="s">
        <v>132</v>
      </c>
      <c r="D24" s="62">
        <v>31.9</v>
      </c>
      <c r="E24" s="62"/>
      <c r="F24" s="62">
        <f t="shared" si="0"/>
        <v>0</v>
      </c>
      <c r="G24" s="81" t="s">
        <v>129</v>
      </c>
    </row>
    <row r="25" spans="1:7" s="31" customFormat="1" x14ac:dyDescent="0.25">
      <c r="A25" s="38">
        <v>12</v>
      </c>
      <c r="B25" s="65" t="s">
        <v>102</v>
      </c>
      <c r="C25" s="8" t="s">
        <v>13</v>
      </c>
      <c r="D25" s="63">
        <v>62.204999999999998</v>
      </c>
      <c r="E25" s="62"/>
      <c r="F25" s="62">
        <f t="shared" si="0"/>
        <v>0</v>
      </c>
      <c r="G25" s="81" t="s">
        <v>129</v>
      </c>
    </row>
    <row r="26" spans="1:7" s="33" customFormat="1" ht="15.75" x14ac:dyDescent="0.25">
      <c r="A26" s="32" t="s">
        <v>29</v>
      </c>
      <c r="B26" s="35" t="s">
        <v>101</v>
      </c>
      <c r="C26" s="6" t="s">
        <v>132</v>
      </c>
      <c r="D26" s="62">
        <v>31.9</v>
      </c>
      <c r="E26" s="62"/>
      <c r="F26" s="62">
        <f t="shared" si="0"/>
        <v>0</v>
      </c>
      <c r="G26" s="81" t="s">
        <v>129</v>
      </c>
    </row>
    <row r="27" spans="1:7" x14ac:dyDescent="0.25">
      <c r="A27" s="37" t="s">
        <v>30</v>
      </c>
      <c r="B27" s="28" t="s">
        <v>103</v>
      </c>
      <c r="C27" s="3" t="s">
        <v>13</v>
      </c>
      <c r="D27" s="62">
        <v>113.1</v>
      </c>
      <c r="E27" s="62"/>
      <c r="F27" s="62">
        <f t="shared" si="0"/>
        <v>0</v>
      </c>
      <c r="G27" s="81" t="s">
        <v>129</v>
      </c>
    </row>
    <row r="28" spans="1:7" s="11" customFormat="1" ht="15.75" x14ac:dyDescent="0.25">
      <c r="A28" s="37" t="s">
        <v>31</v>
      </c>
      <c r="B28" s="66" t="s">
        <v>146</v>
      </c>
      <c r="C28" s="3" t="s">
        <v>132</v>
      </c>
      <c r="D28" s="63">
        <v>16.100000000000001</v>
      </c>
      <c r="E28" s="62"/>
      <c r="F28" s="62">
        <f t="shared" si="0"/>
        <v>0</v>
      </c>
      <c r="G28" s="81" t="s">
        <v>129</v>
      </c>
    </row>
    <row r="29" spans="1:7" s="12" customFormat="1" ht="15.75" x14ac:dyDescent="0.25">
      <c r="A29" s="27" t="s">
        <v>82</v>
      </c>
      <c r="B29" s="67" t="s">
        <v>147</v>
      </c>
      <c r="C29" s="5" t="s">
        <v>132</v>
      </c>
      <c r="D29" s="62">
        <v>16.100000000000001</v>
      </c>
      <c r="E29" s="62"/>
      <c r="F29" s="62">
        <f t="shared" si="0"/>
        <v>0</v>
      </c>
      <c r="G29" s="81" t="s">
        <v>129</v>
      </c>
    </row>
    <row r="30" spans="1:7" s="12" customFormat="1" ht="15.75" x14ac:dyDescent="0.25">
      <c r="A30" s="27" t="s">
        <v>98</v>
      </c>
      <c r="B30" s="40" t="s">
        <v>148</v>
      </c>
      <c r="C30" s="5" t="s">
        <v>132</v>
      </c>
      <c r="D30" s="62">
        <v>17.710000000000004</v>
      </c>
      <c r="E30" s="62"/>
      <c r="F30" s="62">
        <f t="shared" si="0"/>
        <v>0</v>
      </c>
      <c r="G30" s="81" t="s">
        <v>128</v>
      </c>
    </row>
    <row r="31" spans="1:7" s="12" customFormat="1" ht="15.75" x14ac:dyDescent="0.25">
      <c r="A31" s="37" t="s">
        <v>32</v>
      </c>
      <c r="B31" s="66" t="s">
        <v>22</v>
      </c>
      <c r="C31" s="3" t="s">
        <v>132</v>
      </c>
      <c r="D31" s="63">
        <v>26.2</v>
      </c>
      <c r="E31" s="62"/>
      <c r="F31" s="62">
        <f t="shared" si="0"/>
        <v>0</v>
      </c>
      <c r="G31" s="81" t="s">
        <v>129</v>
      </c>
    </row>
    <row r="32" spans="1:7" s="12" customFormat="1" ht="15.75" x14ac:dyDescent="0.25">
      <c r="A32" s="41" t="s">
        <v>100</v>
      </c>
      <c r="B32" s="10" t="s">
        <v>23</v>
      </c>
      <c r="C32" s="3" t="s">
        <v>132</v>
      </c>
      <c r="D32" s="63">
        <v>28.82</v>
      </c>
      <c r="E32" s="62"/>
      <c r="F32" s="62">
        <f t="shared" si="0"/>
        <v>0</v>
      </c>
      <c r="G32" s="81" t="s">
        <v>128</v>
      </c>
    </row>
    <row r="33" spans="1:7" s="12" customFormat="1" ht="15.75" x14ac:dyDescent="0.25">
      <c r="A33" s="37" t="s">
        <v>36</v>
      </c>
      <c r="B33" s="66" t="s">
        <v>149</v>
      </c>
      <c r="C33" s="3" t="s">
        <v>132</v>
      </c>
      <c r="D33" s="63">
        <v>9</v>
      </c>
      <c r="E33" s="62"/>
      <c r="F33" s="62">
        <f t="shared" si="0"/>
        <v>0</v>
      </c>
      <c r="G33" s="81" t="s">
        <v>129</v>
      </c>
    </row>
    <row r="34" spans="1:7" s="12" customFormat="1" x14ac:dyDescent="0.25">
      <c r="A34" s="41" t="s">
        <v>95</v>
      </c>
      <c r="B34" s="42" t="s">
        <v>150</v>
      </c>
      <c r="C34" s="3" t="s">
        <v>14</v>
      </c>
      <c r="D34" s="63">
        <v>9.9</v>
      </c>
      <c r="E34" s="62"/>
      <c r="F34" s="62">
        <f t="shared" si="0"/>
        <v>0</v>
      </c>
      <c r="G34" s="81" t="s">
        <v>128</v>
      </c>
    </row>
    <row r="35" spans="1:7" ht="15.75" x14ac:dyDescent="0.25">
      <c r="A35" s="37" t="s">
        <v>52</v>
      </c>
      <c r="B35" s="10" t="s">
        <v>151</v>
      </c>
      <c r="C35" s="3" t="s">
        <v>132</v>
      </c>
      <c r="D35" s="63">
        <v>1</v>
      </c>
      <c r="E35" s="62"/>
      <c r="F35" s="62">
        <f t="shared" si="0"/>
        <v>0</v>
      </c>
      <c r="G35" s="81" t="s">
        <v>129</v>
      </c>
    </row>
    <row r="36" spans="1:7" ht="15.75" x14ac:dyDescent="0.25">
      <c r="A36" s="37" t="s">
        <v>59</v>
      </c>
      <c r="B36" s="10" t="s">
        <v>152</v>
      </c>
      <c r="C36" s="3" t="s">
        <v>132</v>
      </c>
      <c r="D36" s="63">
        <v>1.1499999999999999</v>
      </c>
      <c r="E36" s="62"/>
      <c r="F36" s="62">
        <f t="shared" si="0"/>
        <v>0</v>
      </c>
      <c r="G36" s="81" t="s">
        <v>128</v>
      </c>
    </row>
    <row r="37" spans="1:7" x14ac:dyDescent="0.25">
      <c r="A37" s="37" t="s">
        <v>83</v>
      </c>
      <c r="B37" s="10" t="s">
        <v>153</v>
      </c>
      <c r="C37" s="3" t="s">
        <v>130</v>
      </c>
      <c r="D37" s="63">
        <v>34</v>
      </c>
      <c r="E37" s="62"/>
      <c r="F37" s="62">
        <f t="shared" si="0"/>
        <v>0</v>
      </c>
      <c r="G37" s="81" t="s">
        <v>129</v>
      </c>
    </row>
    <row r="38" spans="1:7" x14ac:dyDescent="0.25">
      <c r="A38" s="37" t="s">
        <v>87</v>
      </c>
      <c r="B38" s="10" t="s">
        <v>17</v>
      </c>
      <c r="C38" s="3" t="s">
        <v>131</v>
      </c>
      <c r="D38" s="63">
        <v>0.1462</v>
      </c>
      <c r="E38" s="62"/>
      <c r="F38" s="62">
        <f t="shared" si="0"/>
        <v>0</v>
      </c>
      <c r="G38" s="81" t="s">
        <v>128</v>
      </c>
    </row>
    <row r="39" spans="1:7" x14ac:dyDescent="0.25">
      <c r="A39" s="37" t="s">
        <v>112</v>
      </c>
      <c r="B39" s="10" t="s">
        <v>18</v>
      </c>
      <c r="C39" s="3" t="s">
        <v>131</v>
      </c>
      <c r="D39" s="63">
        <v>0.32300000000000001</v>
      </c>
      <c r="E39" s="62"/>
      <c r="F39" s="62">
        <f t="shared" si="0"/>
        <v>0</v>
      </c>
      <c r="G39" s="81" t="s">
        <v>128</v>
      </c>
    </row>
    <row r="40" spans="1:7" s="31" customFormat="1" ht="15.75" x14ac:dyDescent="0.25">
      <c r="A40" s="34" t="s">
        <v>88</v>
      </c>
      <c r="B40" s="30" t="s">
        <v>154</v>
      </c>
      <c r="C40" s="6" t="s">
        <v>132</v>
      </c>
      <c r="D40" s="62">
        <v>1.1873699999999998</v>
      </c>
      <c r="E40" s="62"/>
      <c r="F40" s="62">
        <f t="shared" si="0"/>
        <v>0</v>
      </c>
      <c r="G40" s="81" t="s">
        <v>129</v>
      </c>
    </row>
    <row r="41" spans="1:7" s="31" customFormat="1" x14ac:dyDescent="0.25">
      <c r="A41" s="34" t="s">
        <v>60</v>
      </c>
      <c r="B41" s="43" t="s">
        <v>155</v>
      </c>
      <c r="C41" s="6" t="s">
        <v>12</v>
      </c>
      <c r="D41" s="63">
        <v>2</v>
      </c>
      <c r="E41" s="62"/>
      <c r="F41" s="62">
        <f t="shared" si="0"/>
        <v>0</v>
      </c>
      <c r="G41" s="81" t="s">
        <v>128</v>
      </c>
    </row>
    <row r="42" spans="1:7" s="31" customFormat="1" x14ac:dyDescent="0.25">
      <c r="A42" s="34" t="s">
        <v>113</v>
      </c>
      <c r="B42" s="35" t="s">
        <v>156</v>
      </c>
      <c r="C42" s="6" t="s">
        <v>12</v>
      </c>
      <c r="D42" s="63">
        <v>1</v>
      </c>
      <c r="E42" s="62"/>
      <c r="F42" s="62">
        <f t="shared" si="0"/>
        <v>0</v>
      </c>
      <c r="G42" s="81" t="s">
        <v>128</v>
      </c>
    </row>
    <row r="43" spans="1:7" s="31" customFormat="1" x14ac:dyDescent="0.25">
      <c r="A43" s="34" t="s">
        <v>114</v>
      </c>
      <c r="B43" s="44" t="s">
        <v>157</v>
      </c>
      <c r="C43" s="8" t="s">
        <v>12</v>
      </c>
      <c r="D43" s="63">
        <v>1</v>
      </c>
      <c r="E43" s="62"/>
      <c r="F43" s="62">
        <f t="shared" si="0"/>
        <v>0</v>
      </c>
      <c r="G43" s="81" t="s">
        <v>128</v>
      </c>
    </row>
    <row r="44" spans="1:7" s="31" customFormat="1" x14ac:dyDescent="0.25">
      <c r="A44" s="34" t="s">
        <v>115</v>
      </c>
      <c r="B44" s="30" t="s">
        <v>158</v>
      </c>
      <c r="C44" s="8" t="s">
        <v>12</v>
      </c>
      <c r="D44" s="63">
        <v>1</v>
      </c>
      <c r="E44" s="62"/>
      <c r="F44" s="62">
        <f t="shared" si="0"/>
        <v>0</v>
      </c>
      <c r="G44" s="81" t="s">
        <v>192</v>
      </c>
    </row>
    <row r="45" spans="1:7" s="31" customFormat="1" x14ac:dyDescent="0.25">
      <c r="A45" s="34" t="s">
        <v>116</v>
      </c>
      <c r="B45" s="43" t="s">
        <v>41</v>
      </c>
      <c r="C45" s="6" t="s">
        <v>14</v>
      </c>
      <c r="D45" s="63">
        <v>0.27474999999999999</v>
      </c>
      <c r="E45" s="62"/>
      <c r="F45" s="62">
        <f t="shared" si="0"/>
        <v>0</v>
      </c>
      <c r="G45" s="81" t="s">
        <v>128</v>
      </c>
    </row>
    <row r="46" spans="1:7" s="31" customFormat="1" x14ac:dyDescent="0.25">
      <c r="A46" s="34" t="s">
        <v>117</v>
      </c>
      <c r="B46" s="35" t="s">
        <v>159</v>
      </c>
      <c r="C46" s="6" t="s">
        <v>14</v>
      </c>
      <c r="D46" s="62">
        <v>0.10567592999999997</v>
      </c>
      <c r="E46" s="62"/>
      <c r="F46" s="62">
        <f t="shared" si="0"/>
        <v>0</v>
      </c>
      <c r="G46" s="81" t="s">
        <v>128</v>
      </c>
    </row>
    <row r="47" spans="1:7" s="31" customFormat="1" x14ac:dyDescent="0.25">
      <c r="A47" s="34" t="s">
        <v>118</v>
      </c>
      <c r="B47" s="35" t="s">
        <v>160</v>
      </c>
      <c r="C47" s="6" t="s">
        <v>39</v>
      </c>
      <c r="D47" s="62">
        <v>1.0567592999999997</v>
      </c>
      <c r="E47" s="62"/>
      <c r="F47" s="62">
        <f t="shared" si="0"/>
        <v>0</v>
      </c>
      <c r="G47" s="81" t="s">
        <v>128</v>
      </c>
    </row>
    <row r="48" spans="1:7" s="31" customFormat="1" ht="15.75" x14ac:dyDescent="0.25">
      <c r="A48" s="34" t="s">
        <v>84</v>
      </c>
      <c r="B48" s="30" t="s">
        <v>161</v>
      </c>
      <c r="C48" s="6" t="s">
        <v>132</v>
      </c>
      <c r="D48" s="62">
        <v>1.0633699999999999</v>
      </c>
      <c r="E48" s="62"/>
      <c r="F48" s="62">
        <f t="shared" si="0"/>
        <v>0</v>
      </c>
      <c r="G48" s="81" t="s">
        <v>129</v>
      </c>
    </row>
    <row r="49" spans="1:7" s="31" customFormat="1" x14ac:dyDescent="0.25">
      <c r="A49" s="34" t="s">
        <v>81</v>
      </c>
      <c r="B49" s="43" t="s">
        <v>155</v>
      </c>
      <c r="C49" s="6" t="s">
        <v>12</v>
      </c>
      <c r="D49" s="63">
        <v>1</v>
      </c>
      <c r="E49" s="62"/>
      <c r="F49" s="62">
        <f t="shared" si="0"/>
        <v>0</v>
      </c>
      <c r="G49" s="81" t="s">
        <v>128</v>
      </c>
    </row>
    <row r="50" spans="1:7" s="31" customFormat="1" x14ac:dyDescent="0.25">
      <c r="A50" s="34" t="s">
        <v>119</v>
      </c>
      <c r="B50" s="43" t="s">
        <v>162</v>
      </c>
      <c r="C50" s="6" t="s">
        <v>12</v>
      </c>
      <c r="D50" s="63">
        <v>1</v>
      </c>
      <c r="E50" s="62"/>
      <c r="F50" s="62">
        <f t="shared" si="0"/>
        <v>0</v>
      </c>
      <c r="G50" s="81" t="s">
        <v>128</v>
      </c>
    </row>
    <row r="51" spans="1:7" s="31" customFormat="1" x14ac:dyDescent="0.25">
      <c r="A51" s="34" t="s">
        <v>120</v>
      </c>
      <c r="B51" s="35" t="s">
        <v>156</v>
      </c>
      <c r="C51" s="6" t="s">
        <v>12</v>
      </c>
      <c r="D51" s="63">
        <v>1</v>
      </c>
      <c r="E51" s="62"/>
      <c r="F51" s="62">
        <f t="shared" si="0"/>
        <v>0</v>
      </c>
      <c r="G51" s="81" t="s">
        <v>128</v>
      </c>
    </row>
    <row r="52" spans="1:7" s="31" customFormat="1" x14ac:dyDescent="0.25">
      <c r="A52" s="34" t="s">
        <v>121</v>
      </c>
      <c r="B52" s="44" t="s">
        <v>157</v>
      </c>
      <c r="C52" s="8" t="s">
        <v>12</v>
      </c>
      <c r="D52" s="63">
        <v>1</v>
      </c>
      <c r="E52" s="62"/>
      <c r="F52" s="62">
        <f t="shared" si="0"/>
        <v>0</v>
      </c>
      <c r="G52" s="81" t="s">
        <v>128</v>
      </c>
    </row>
    <row r="53" spans="1:7" s="31" customFormat="1" x14ac:dyDescent="0.25">
      <c r="A53" s="34" t="s">
        <v>122</v>
      </c>
      <c r="B53" s="30" t="s">
        <v>158</v>
      </c>
      <c r="C53" s="8" t="s">
        <v>12</v>
      </c>
      <c r="D53" s="63">
        <v>1</v>
      </c>
      <c r="E53" s="62"/>
      <c r="F53" s="62">
        <f t="shared" si="0"/>
        <v>0</v>
      </c>
      <c r="G53" s="81" t="s">
        <v>192</v>
      </c>
    </row>
    <row r="54" spans="1:7" s="31" customFormat="1" x14ac:dyDescent="0.25">
      <c r="A54" s="34" t="s">
        <v>123</v>
      </c>
      <c r="B54" s="43" t="s">
        <v>41</v>
      </c>
      <c r="C54" s="6" t="s">
        <v>14</v>
      </c>
      <c r="D54" s="63">
        <v>0.27474999999999999</v>
      </c>
      <c r="E54" s="62"/>
      <c r="F54" s="62">
        <f t="shared" si="0"/>
        <v>0</v>
      </c>
      <c r="G54" s="81" t="s">
        <v>128</v>
      </c>
    </row>
    <row r="55" spans="1:7" s="31" customFormat="1" x14ac:dyDescent="0.25">
      <c r="A55" s="34" t="s">
        <v>124</v>
      </c>
      <c r="B55" s="35" t="s">
        <v>159</v>
      </c>
      <c r="C55" s="6" t="s">
        <v>14</v>
      </c>
      <c r="D55" s="62">
        <v>9.4639929999999983E-2</v>
      </c>
      <c r="E55" s="62"/>
      <c r="F55" s="62">
        <f t="shared" si="0"/>
        <v>0</v>
      </c>
      <c r="G55" s="81" t="s">
        <v>128</v>
      </c>
    </row>
    <row r="56" spans="1:7" s="31" customFormat="1" x14ac:dyDescent="0.25">
      <c r="A56" s="34" t="s">
        <v>125</v>
      </c>
      <c r="B56" s="35" t="s">
        <v>160</v>
      </c>
      <c r="C56" s="6" t="s">
        <v>39</v>
      </c>
      <c r="D56" s="62">
        <v>0.94639929999999983</v>
      </c>
      <c r="E56" s="62"/>
      <c r="F56" s="62">
        <f t="shared" si="0"/>
        <v>0</v>
      </c>
      <c r="G56" s="81" t="s">
        <v>128</v>
      </c>
    </row>
    <row r="57" spans="1:7" s="31" customFormat="1" x14ac:dyDescent="0.25">
      <c r="A57" s="29" t="s">
        <v>33</v>
      </c>
      <c r="B57" s="10" t="s">
        <v>163</v>
      </c>
      <c r="C57" s="8" t="s">
        <v>7</v>
      </c>
      <c r="D57" s="63">
        <v>35</v>
      </c>
      <c r="E57" s="62"/>
      <c r="F57" s="62">
        <f t="shared" si="0"/>
        <v>0</v>
      </c>
      <c r="G57" s="81" t="s">
        <v>129</v>
      </c>
    </row>
    <row r="58" spans="1:7" s="31" customFormat="1" x14ac:dyDescent="0.25">
      <c r="A58" s="29" t="s">
        <v>76</v>
      </c>
      <c r="B58" s="10" t="s">
        <v>164</v>
      </c>
      <c r="C58" s="8" t="s">
        <v>7</v>
      </c>
      <c r="D58" s="63">
        <v>35.35</v>
      </c>
      <c r="E58" s="62"/>
      <c r="F58" s="62">
        <f t="shared" si="0"/>
        <v>0</v>
      </c>
      <c r="G58" s="81" t="s">
        <v>192</v>
      </c>
    </row>
    <row r="59" spans="1:7" s="31" customFormat="1" x14ac:dyDescent="0.25">
      <c r="A59" s="29" t="s">
        <v>53</v>
      </c>
      <c r="B59" s="10" t="s">
        <v>165</v>
      </c>
      <c r="C59" s="8" t="s">
        <v>7</v>
      </c>
      <c r="D59" s="63">
        <v>35</v>
      </c>
      <c r="E59" s="62"/>
      <c r="F59" s="62">
        <f t="shared" si="0"/>
        <v>0</v>
      </c>
      <c r="G59" s="81" t="s">
        <v>129</v>
      </c>
    </row>
    <row r="60" spans="1:7" s="31" customFormat="1" x14ac:dyDescent="0.25">
      <c r="A60" s="29" t="s">
        <v>61</v>
      </c>
      <c r="B60" s="30" t="s">
        <v>11</v>
      </c>
      <c r="C60" s="8" t="s">
        <v>7</v>
      </c>
      <c r="D60" s="63">
        <v>1.099</v>
      </c>
      <c r="E60" s="62"/>
      <c r="F60" s="62">
        <f t="shared" si="0"/>
        <v>0</v>
      </c>
      <c r="G60" s="81" t="s">
        <v>192</v>
      </c>
    </row>
    <row r="61" spans="1:7" s="31" customFormat="1" x14ac:dyDescent="0.25">
      <c r="A61" s="29" t="s">
        <v>54</v>
      </c>
      <c r="B61" s="10" t="s">
        <v>166</v>
      </c>
      <c r="C61" s="8" t="s">
        <v>7</v>
      </c>
      <c r="D61" s="63">
        <v>10</v>
      </c>
      <c r="E61" s="62"/>
      <c r="F61" s="62">
        <f t="shared" si="0"/>
        <v>0</v>
      </c>
      <c r="G61" s="81" t="s">
        <v>129</v>
      </c>
    </row>
    <row r="62" spans="1:7" s="31" customFormat="1" x14ac:dyDescent="0.25">
      <c r="A62" s="29" t="s">
        <v>62</v>
      </c>
      <c r="B62" s="10" t="s">
        <v>167</v>
      </c>
      <c r="C62" s="8" t="s">
        <v>7</v>
      </c>
      <c r="D62" s="63">
        <v>10.1</v>
      </c>
      <c r="E62" s="62"/>
      <c r="F62" s="62">
        <f t="shared" si="0"/>
        <v>0</v>
      </c>
      <c r="G62" s="81" t="s">
        <v>192</v>
      </c>
    </row>
    <row r="63" spans="1:7" s="31" customFormat="1" x14ac:dyDescent="0.25">
      <c r="A63" s="29" t="s">
        <v>34</v>
      </c>
      <c r="B63" s="10" t="s">
        <v>168</v>
      </c>
      <c r="C63" s="8" t="s">
        <v>7</v>
      </c>
      <c r="D63" s="63">
        <v>10</v>
      </c>
      <c r="E63" s="62"/>
      <c r="F63" s="62">
        <f t="shared" si="0"/>
        <v>0</v>
      </c>
      <c r="G63" s="81" t="s">
        <v>129</v>
      </c>
    </row>
    <row r="64" spans="1:7" s="31" customFormat="1" x14ac:dyDescent="0.25">
      <c r="A64" s="29" t="s">
        <v>63</v>
      </c>
      <c r="B64" s="30" t="s">
        <v>11</v>
      </c>
      <c r="C64" s="8" t="s">
        <v>7</v>
      </c>
      <c r="D64" s="63">
        <v>0.18</v>
      </c>
      <c r="E64" s="62"/>
      <c r="F64" s="62">
        <f t="shared" si="0"/>
        <v>0</v>
      </c>
      <c r="G64" s="81" t="s">
        <v>192</v>
      </c>
    </row>
    <row r="65" spans="1:7" s="31" customFormat="1" ht="15.75" x14ac:dyDescent="0.25">
      <c r="A65" s="45">
        <v>27</v>
      </c>
      <c r="B65" s="30" t="s">
        <v>169</v>
      </c>
      <c r="C65" s="6" t="s">
        <v>132</v>
      </c>
      <c r="D65" s="62">
        <v>2.5</v>
      </c>
      <c r="E65" s="62"/>
      <c r="F65" s="62">
        <f t="shared" si="0"/>
        <v>0</v>
      </c>
      <c r="G65" s="81" t="s">
        <v>129</v>
      </c>
    </row>
    <row r="66" spans="1:7" s="31" customFormat="1" ht="15.75" x14ac:dyDescent="0.25">
      <c r="A66" s="45">
        <v>28</v>
      </c>
      <c r="B66" s="30" t="s">
        <v>170</v>
      </c>
      <c r="C66" s="6" t="s">
        <v>132</v>
      </c>
      <c r="D66" s="62">
        <v>3.2</v>
      </c>
      <c r="E66" s="62"/>
      <c r="F66" s="62">
        <f t="shared" si="0"/>
        <v>0</v>
      </c>
      <c r="G66" s="81" t="s">
        <v>129</v>
      </c>
    </row>
    <row r="67" spans="1:7" s="31" customFormat="1" x14ac:dyDescent="0.25">
      <c r="A67" s="29" t="s">
        <v>64</v>
      </c>
      <c r="B67" s="65" t="s">
        <v>171</v>
      </c>
      <c r="C67" s="8" t="s">
        <v>13</v>
      </c>
      <c r="D67" s="63">
        <v>0.20699999999999999</v>
      </c>
      <c r="E67" s="62"/>
      <c r="F67" s="62">
        <f t="shared" si="0"/>
        <v>0</v>
      </c>
      <c r="G67" s="81" t="s">
        <v>129</v>
      </c>
    </row>
    <row r="68" spans="1:7" s="31" customFormat="1" x14ac:dyDescent="0.25">
      <c r="A68" s="29" t="s">
        <v>104</v>
      </c>
      <c r="B68" s="35" t="s">
        <v>105</v>
      </c>
      <c r="C68" s="6" t="s">
        <v>13</v>
      </c>
      <c r="D68" s="62">
        <v>0.20699999999999999</v>
      </c>
      <c r="E68" s="62"/>
      <c r="F68" s="62">
        <f t="shared" si="0"/>
        <v>0</v>
      </c>
      <c r="G68" s="81" t="s">
        <v>129</v>
      </c>
    </row>
    <row r="69" spans="1:7" s="46" customFormat="1" x14ac:dyDescent="0.25">
      <c r="A69" s="29" t="s">
        <v>55</v>
      </c>
      <c r="B69" s="30" t="s">
        <v>172</v>
      </c>
      <c r="C69" s="8" t="s">
        <v>13</v>
      </c>
      <c r="D69" s="63">
        <v>12.5</v>
      </c>
      <c r="E69" s="62"/>
      <c r="F69" s="62">
        <f t="shared" si="0"/>
        <v>0</v>
      </c>
      <c r="G69" s="81" t="s">
        <v>129</v>
      </c>
    </row>
    <row r="70" spans="1:7" s="31" customFormat="1" x14ac:dyDescent="0.25">
      <c r="A70" s="39" t="s">
        <v>126</v>
      </c>
      <c r="B70" s="30" t="s">
        <v>106</v>
      </c>
      <c r="C70" s="8" t="s">
        <v>13</v>
      </c>
      <c r="D70" s="63">
        <v>12.5</v>
      </c>
      <c r="E70" s="62"/>
      <c r="F70" s="62">
        <f t="shared" si="0"/>
        <v>0</v>
      </c>
      <c r="G70" s="81" t="s">
        <v>129</v>
      </c>
    </row>
    <row r="71" spans="1:7" s="31" customFormat="1" x14ac:dyDescent="0.25">
      <c r="A71" s="47">
        <v>31</v>
      </c>
      <c r="B71" s="10" t="s">
        <v>173</v>
      </c>
      <c r="C71" s="8" t="s">
        <v>7</v>
      </c>
      <c r="D71" s="63">
        <v>32</v>
      </c>
      <c r="E71" s="62"/>
      <c r="F71" s="62">
        <f t="shared" si="0"/>
        <v>0</v>
      </c>
      <c r="G71" s="81" t="s">
        <v>129</v>
      </c>
    </row>
    <row r="72" spans="1:7" s="46" customFormat="1" x14ac:dyDescent="0.25">
      <c r="A72" s="29" t="s">
        <v>65</v>
      </c>
      <c r="B72" s="30" t="s">
        <v>174</v>
      </c>
      <c r="C72" s="8" t="s">
        <v>13</v>
      </c>
      <c r="D72" s="63">
        <v>0.99839999999999995</v>
      </c>
      <c r="E72" s="62"/>
      <c r="F72" s="62">
        <f t="shared" si="0"/>
        <v>0</v>
      </c>
      <c r="G72" s="81" t="s">
        <v>129</v>
      </c>
    </row>
    <row r="73" spans="1:7" s="31" customFormat="1" x14ac:dyDescent="0.25">
      <c r="A73" s="39" t="s">
        <v>127</v>
      </c>
      <c r="B73" s="30" t="s">
        <v>96</v>
      </c>
      <c r="C73" s="8" t="s">
        <v>13</v>
      </c>
      <c r="D73" s="63">
        <v>0.99839999999999995</v>
      </c>
      <c r="E73" s="62"/>
      <c r="F73" s="62">
        <f t="shared" ref="F73:F100" si="1">D73*E73</f>
        <v>0</v>
      </c>
      <c r="G73" s="81" t="s">
        <v>129</v>
      </c>
    </row>
    <row r="74" spans="1:7" s="31" customFormat="1" ht="15.75" x14ac:dyDescent="0.25">
      <c r="A74" s="29" t="s">
        <v>66</v>
      </c>
      <c r="B74" s="30" t="s">
        <v>175</v>
      </c>
      <c r="C74" s="3" t="s">
        <v>133</v>
      </c>
      <c r="D74" s="63">
        <v>29</v>
      </c>
      <c r="E74" s="62"/>
      <c r="F74" s="62">
        <f t="shared" si="1"/>
        <v>0</v>
      </c>
      <c r="G74" s="81" t="s">
        <v>129</v>
      </c>
    </row>
    <row r="75" spans="1:7" s="31" customFormat="1" x14ac:dyDescent="0.25">
      <c r="A75" s="29" t="s">
        <v>67</v>
      </c>
      <c r="B75" s="30" t="s">
        <v>176</v>
      </c>
      <c r="C75" s="8" t="s">
        <v>13</v>
      </c>
      <c r="D75" s="63">
        <v>6.9599999999999995E-2</v>
      </c>
      <c r="E75" s="62"/>
      <c r="F75" s="62">
        <f t="shared" si="1"/>
        <v>0</v>
      </c>
      <c r="G75" s="81" t="s">
        <v>128</v>
      </c>
    </row>
    <row r="76" spans="1:7" s="31" customFormat="1" x14ac:dyDescent="0.25">
      <c r="A76" s="29" t="s">
        <v>46</v>
      </c>
      <c r="B76" s="30" t="s">
        <v>177</v>
      </c>
      <c r="C76" s="8" t="s">
        <v>12</v>
      </c>
      <c r="D76" s="63">
        <v>6</v>
      </c>
      <c r="E76" s="62"/>
      <c r="F76" s="62">
        <f t="shared" si="1"/>
        <v>0</v>
      </c>
      <c r="G76" s="81" t="s">
        <v>129</v>
      </c>
    </row>
    <row r="77" spans="1:7" s="31" customFormat="1" x14ac:dyDescent="0.25">
      <c r="A77" s="29" t="s">
        <v>45</v>
      </c>
      <c r="B77" s="30" t="s">
        <v>57</v>
      </c>
      <c r="C77" s="8" t="s">
        <v>12</v>
      </c>
      <c r="D77" s="63">
        <v>6</v>
      </c>
      <c r="E77" s="62"/>
      <c r="F77" s="62">
        <f t="shared" si="1"/>
        <v>0</v>
      </c>
      <c r="G77" s="81" t="s">
        <v>192</v>
      </c>
    </row>
    <row r="78" spans="1:7" s="31" customFormat="1" x14ac:dyDescent="0.25">
      <c r="A78" s="29" t="s">
        <v>85</v>
      </c>
      <c r="B78" s="30" t="s">
        <v>178</v>
      </c>
      <c r="C78" s="8" t="s">
        <v>12</v>
      </c>
      <c r="D78" s="63">
        <v>12</v>
      </c>
      <c r="E78" s="62"/>
      <c r="F78" s="62">
        <f t="shared" si="1"/>
        <v>0</v>
      </c>
      <c r="G78" s="81" t="s">
        <v>192</v>
      </c>
    </row>
    <row r="79" spans="1:7" s="31" customFormat="1" x14ac:dyDescent="0.25">
      <c r="A79" s="29" t="s">
        <v>35</v>
      </c>
      <c r="B79" s="30" t="s">
        <v>179</v>
      </c>
      <c r="C79" s="8" t="s">
        <v>12</v>
      </c>
      <c r="D79" s="63">
        <v>8</v>
      </c>
      <c r="E79" s="62"/>
      <c r="F79" s="62">
        <f t="shared" si="1"/>
        <v>0</v>
      </c>
      <c r="G79" s="81" t="s">
        <v>129</v>
      </c>
    </row>
    <row r="80" spans="1:7" s="31" customFormat="1" x14ac:dyDescent="0.25">
      <c r="A80" s="29" t="s">
        <v>40</v>
      </c>
      <c r="B80" s="30" t="s">
        <v>48</v>
      </c>
      <c r="C80" s="8" t="s">
        <v>12</v>
      </c>
      <c r="D80" s="63">
        <v>8</v>
      </c>
      <c r="E80" s="62"/>
      <c r="F80" s="62">
        <f t="shared" si="1"/>
        <v>0</v>
      </c>
      <c r="G80" s="81" t="s">
        <v>192</v>
      </c>
    </row>
    <row r="81" spans="1:7" s="31" customFormat="1" x14ac:dyDescent="0.25">
      <c r="A81" s="29" t="s">
        <v>68</v>
      </c>
      <c r="B81" s="30" t="s">
        <v>180</v>
      </c>
      <c r="C81" s="8" t="s">
        <v>12</v>
      </c>
      <c r="D81" s="63">
        <v>16</v>
      </c>
      <c r="E81" s="62"/>
      <c r="F81" s="62">
        <f t="shared" si="1"/>
        <v>0</v>
      </c>
      <c r="G81" s="81" t="s">
        <v>192</v>
      </c>
    </row>
    <row r="82" spans="1:7" s="31" customFormat="1" x14ac:dyDescent="0.25">
      <c r="A82" s="29" t="s">
        <v>56</v>
      </c>
      <c r="B82" s="30" t="s">
        <v>181</v>
      </c>
      <c r="C82" s="8" t="s">
        <v>19</v>
      </c>
      <c r="D82" s="63">
        <v>8</v>
      </c>
      <c r="E82" s="62"/>
      <c r="F82" s="62">
        <f t="shared" si="1"/>
        <v>0</v>
      </c>
      <c r="G82" s="81" t="s">
        <v>129</v>
      </c>
    </row>
    <row r="83" spans="1:7" s="31" customFormat="1" x14ac:dyDescent="0.25">
      <c r="A83" s="29" t="s">
        <v>42</v>
      </c>
      <c r="B83" s="10" t="s">
        <v>167</v>
      </c>
      <c r="C83" s="8" t="s">
        <v>7</v>
      </c>
      <c r="D83" s="63">
        <v>3.2</v>
      </c>
      <c r="E83" s="62"/>
      <c r="F83" s="62">
        <f t="shared" si="1"/>
        <v>0</v>
      </c>
      <c r="G83" s="81" t="s">
        <v>192</v>
      </c>
    </row>
    <row r="84" spans="1:7" s="46" customFormat="1" x14ac:dyDescent="0.25">
      <c r="A84" s="48" t="s">
        <v>37</v>
      </c>
      <c r="B84" s="68" t="s">
        <v>182</v>
      </c>
      <c r="C84" s="49" t="s">
        <v>19</v>
      </c>
      <c r="D84" s="69">
        <v>2</v>
      </c>
      <c r="E84" s="62"/>
      <c r="F84" s="62">
        <f t="shared" si="1"/>
        <v>0</v>
      </c>
      <c r="G84" s="81" t="s">
        <v>129</v>
      </c>
    </row>
    <row r="85" spans="1:7" s="31" customFormat="1" x14ac:dyDescent="0.25">
      <c r="A85" s="34" t="s">
        <v>43</v>
      </c>
      <c r="B85" s="35" t="s">
        <v>159</v>
      </c>
      <c r="C85" s="6" t="s">
        <v>14</v>
      </c>
      <c r="D85" s="63">
        <v>0.1</v>
      </c>
      <c r="E85" s="62"/>
      <c r="F85" s="62">
        <f t="shared" si="1"/>
        <v>0</v>
      </c>
      <c r="G85" s="81" t="s">
        <v>128</v>
      </c>
    </row>
    <row r="86" spans="1:7" s="31" customFormat="1" x14ac:dyDescent="0.25">
      <c r="A86" s="34" t="s">
        <v>92</v>
      </c>
      <c r="B86" s="35" t="s">
        <v>160</v>
      </c>
      <c r="C86" s="6" t="s">
        <v>39</v>
      </c>
      <c r="D86" s="63">
        <v>1</v>
      </c>
      <c r="E86" s="62"/>
      <c r="F86" s="62">
        <f t="shared" si="1"/>
        <v>0</v>
      </c>
      <c r="G86" s="81" t="s">
        <v>128</v>
      </c>
    </row>
    <row r="87" spans="1:7" s="46" customFormat="1" x14ac:dyDescent="0.25">
      <c r="A87" s="48" t="s">
        <v>69</v>
      </c>
      <c r="B87" s="68" t="s">
        <v>183</v>
      </c>
      <c r="C87" s="49" t="s">
        <v>19</v>
      </c>
      <c r="D87" s="69">
        <v>2</v>
      </c>
      <c r="E87" s="62"/>
      <c r="F87" s="62">
        <f t="shared" si="1"/>
        <v>0</v>
      </c>
      <c r="G87" s="81" t="s">
        <v>129</v>
      </c>
    </row>
    <row r="88" spans="1:7" s="31" customFormat="1" x14ac:dyDescent="0.25">
      <c r="A88" s="34" t="s">
        <v>70</v>
      </c>
      <c r="B88" s="35" t="s">
        <v>159</v>
      </c>
      <c r="C88" s="6" t="s">
        <v>14</v>
      </c>
      <c r="D88" s="63">
        <v>0.1</v>
      </c>
      <c r="E88" s="62"/>
      <c r="F88" s="62">
        <f t="shared" si="1"/>
        <v>0</v>
      </c>
      <c r="G88" s="81" t="s">
        <v>128</v>
      </c>
    </row>
    <row r="89" spans="1:7" s="31" customFormat="1" x14ac:dyDescent="0.25">
      <c r="A89" s="34" t="s">
        <v>93</v>
      </c>
      <c r="B89" s="35" t="s">
        <v>160</v>
      </c>
      <c r="C89" s="6" t="s">
        <v>39</v>
      </c>
      <c r="D89" s="63">
        <v>1</v>
      </c>
      <c r="E89" s="62"/>
      <c r="F89" s="62">
        <f t="shared" si="1"/>
        <v>0</v>
      </c>
      <c r="G89" s="81" t="s">
        <v>128</v>
      </c>
    </row>
    <row r="90" spans="1:7" s="46" customFormat="1" x14ac:dyDescent="0.25">
      <c r="A90" s="48" t="s">
        <v>38</v>
      </c>
      <c r="B90" s="68" t="s">
        <v>184</v>
      </c>
      <c r="C90" s="49" t="s">
        <v>19</v>
      </c>
      <c r="D90" s="69">
        <v>8</v>
      </c>
      <c r="E90" s="62"/>
      <c r="F90" s="62">
        <f t="shared" si="1"/>
        <v>0</v>
      </c>
      <c r="G90" s="81" t="s">
        <v>129</v>
      </c>
    </row>
    <row r="91" spans="1:7" s="31" customFormat="1" x14ac:dyDescent="0.25">
      <c r="A91" s="34" t="s">
        <v>44</v>
      </c>
      <c r="B91" s="35" t="s">
        <v>159</v>
      </c>
      <c r="C91" s="6" t="s">
        <v>14</v>
      </c>
      <c r="D91" s="63">
        <v>0.4</v>
      </c>
      <c r="E91" s="62"/>
      <c r="F91" s="62">
        <f t="shared" si="1"/>
        <v>0</v>
      </c>
      <c r="G91" s="81" t="s">
        <v>128</v>
      </c>
    </row>
    <row r="92" spans="1:7" s="31" customFormat="1" x14ac:dyDescent="0.25">
      <c r="A92" s="34" t="s">
        <v>86</v>
      </c>
      <c r="B92" s="35" t="s">
        <v>160</v>
      </c>
      <c r="C92" s="6" t="s">
        <v>39</v>
      </c>
      <c r="D92" s="63">
        <v>4</v>
      </c>
      <c r="E92" s="62"/>
      <c r="F92" s="62">
        <f t="shared" si="1"/>
        <v>0</v>
      </c>
      <c r="G92" s="81" t="s">
        <v>128</v>
      </c>
    </row>
    <row r="93" spans="1:7" x14ac:dyDescent="0.25">
      <c r="A93" s="37" t="s">
        <v>71</v>
      </c>
      <c r="B93" s="10" t="s">
        <v>185</v>
      </c>
      <c r="C93" s="3" t="s">
        <v>7</v>
      </c>
      <c r="D93" s="63">
        <v>35</v>
      </c>
      <c r="E93" s="62"/>
      <c r="F93" s="62">
        <f t="shared" si="1"/>
        <v>0</v>
      </c>
      <c r="G93" s="81" t="s">
        <v>129</v>
      </c>
    </row>
    <row r="94" spans="1:7" x14ac:dyDescent="0.25">
      <c r="A94" s="37" t="s">
        <v>72</v>
      </c>
      <c r="B94" s="10" t="s">
        <v>15</v>
      </c>
      <c r="C94" s="3" t="s">
        <v>7</v>
      </c>
      <c r="D94" s="63">
        <v>35</v>
      </c>
      <c r="E94" s="62"/>
      <c r="F94" s="62">
        <f t="shared" si="1"/>
        <v>0</v>
      </c>
      <c r="G94" s="81" t="s">
        <v>128</v>
      </c>
    </row>
    <row r="95" spans="1:7" s="31" customFormat="1" x14ac:dyDescent="0.25">
      <c r="A95" s="29" t="s">
        <v>73</v>
      </c>
      <c r="B95" s="10" t="s">
        <v>186</v>
      </c>
      <c r="C95" s="8" t="s">
        <v>7</v>
      </c>
      <c r="D95" s="63">
        <v>25</v>
      </c>
      <c r="E95" s="62"/>
      <c r="F95" s="62">
        <f t="shared" si="1"/>
        <v>0</v>
      </c>
      <c r="G95" s="81" t="s">
        <v>129</v>
      </c>
    </row>
    <row r="96" spans="1:7" s="31" customFormat="1" x14ac:dyDescent="0.25">
      <c r="A96" s="29" t="s">
        <v>74</v>
      </c>
      <c r="B96" s="10" t="s">
        <v>187</v>
      </c>
      <c r="C96" s="8" t="s">
        <v>7</v>
      </c>
      <c r="D96" s="63">
        <v>25</v>
      </c>
      <c r="E96" s="62"/>
      <c r="F96" s="62">
        <f t="shared" si="1"/>
        <v>0</v>
      </c>
      <c r="G96" s="81" t="s">
        <v>192</v>
      </c>
    </row>
    <row r="97" spans="1:7" s="31" customFormat="1" x14ac:dyDescent="0.25">
      <c r="A97" s="29" t="s">
        <v>77</v>
      </c>
      <c r="B97" s="30" t="s">
        <v>188</v>
      </c>
      <c r="C97" s="8" t="s">
        <v>19</v>
      </c>
      <c r="D97" s="63">
        <v>1</v>
      </c>
      <c r="E97" s="62"/>
      <c r="F97" s="62">
        <f t="shared" si="1"/>
        <v>0</v>
      </c>
      <c r="G97" s="81" t="s">
        <v>129</v>
      </c>
    </row>
    <row r="98" spans="1:7" s="31" customFormat="1" x14ac:dyDescent="0.25">
      <c r="A98" s="29" t="s">
        <v>78</v>
      </c>
      <c r="B98" s="30" t="s">
        <v>75</v>
      </c>
      <c r="C98" s="8" t="s">
        <v>12</v>
      </c>
      <c r="D98" s="63">
        <v>0.115</v>
      </c>
      <c r="E98" s="62"/>
      <c r="F98" s="62">
        <f t="shared" si="1"/>
        <v>0</v>
      </c>
      <c r="G98" s="81" t="s">
        <v>128</v>
      </c>
    </row>
    <row r="99" spans="1:7" s="31" customFormat="1" x14ac:dyDescent="0.25">
      <c r="A99" s="29" t="s">
        <v>79</v>
      </c>
      <c r="B99" s="30" t="s">
        <v>189</v>
      </c>
      <c r="C99" s="8" t="s">
        <v>19</v>
      </c>
      <c r="D99" s="63">
        <v>8</v>
      </c>
      <c r="E99" s="62"/>
      <c r="F99" s="62">
        <f t="shared" si="1"/>
        <v>0</v>
      </c>
      <c r="G99" s="81" t="s">
        <v>129</v>
      </c>
    </row>
    <row r="100" spans="1:7" s="31" customFormat="1" ht="15" thickBot="1" x14ac:dyDescent="0.3">
      <c r="A100" s="29" t="s">
        <v>80</v>
      </c>
      <c r="B100" s="30" t="s">
        <v>49</v>
      </c>
      <c r="C100" s="8" t="s">
        <v>12</v>
      </c>
      <c r="D100" s="63">
        <v>0.92</v>
      </c>
      <c r="E100" s="62"/>
      <c r="F100" s="62">
        <f t="shared" si="1"/>
        <v>0</v>
      </c>
      <c r="G100" s="81" t="s">
        <v>128</v>
      </c>
    </row>
    <row r="101" spans="1:7" ht="15" thickBot="1" x14ac:dyDescent="0.3">
      <c r="A101" s="50"/>
      <c r="B101" s="52" t="s">
        <v>8</v>
      </c>
      <c r="C101" s="51"/>
      <c r="D101" s="70"/>
      <c r="E101" s="70"/>
      <c r="F101" s="71">
        <f>SUM(F7:F100)</f>
        <v>0</v>
      </c>
    </row>
    <row r="102" spans="1:7" ht="15" thickBot="1" x14ac:dyDescent="0.3">
      <c r="A102" s="53"/>
      <c r="B102" s="54" t="s">
        <v>190</v>
      </c>
      <c r="C102" s="72"/>
      <c r="D102" s="73"/>
      <c r="E102" s="73"/>
      <c r="F102" s="74">
        <f>F101*C102</f>
        <v>0</v>
      </c>
    </row>
    <row r="103" spans="1:7" ht="15" thickBot="1" x14ac:dyDescent="0.3">
      <c r="A103" s="53"/>
      <c r="B103" s="56" t="s">
        <v>9</v>
      </c>
      <c r="C103" s="13"/>
      <c r="D103" s="73"/>
      <c r="E103" s="73"/>
      <c r="F103" s="73">
        <f>SUM(F101:F102)</f>
        <v>0</v>
      </c>
    </row>
    <row r="104" spans="1:7" ht="15" thickBot="1" x14ac:dyDescent="0.3">
      <c r="A104" s="53"/>
      <c r="B104" s="54" t="s">
        <v>10</v>
      </c>
      <c r="C104" s="72"/>
      <c r="D104" s="73"/>
      <c r="E104" s="73"/>
      <c r="F104" s="74">
        <f>F103*C104</f>
        <v>0</v>
      </c>
    </row>
    <row r="105" spans="1:7" ht="15" thickBot="1" x14ac:dyDescent="0.3">
      <c r="A105" s="57"/>
      <c r="B105" s="75" t="s">
        <v>9</v>
      </c>
      <c r="C105" s="55"/>
      <c r="D105" s="76"/>
      <c r="E105" s="76"/>
      <c r="F105" s="76">
        <f>SUM(F103:F104)</f>
        <v>0</v>
      </c>
    </row>
    <row r="106" spans="1:7" ht="15" thickBot="1" x14ac:dyDescent="0.3">
      <c r="A106" s="53"/>
      <c r="B106" s="54" t="s">
        <v>191</v>
      </c>
      <c r="C106" s="72"/>
      <c r="D106" s="73"/>
      <c r="E106" s="73"/>
      <c r="F106" s="74">
        <f>F105*C106</f>
        <v>0</v>
      </c>
    </row>
    <row r="107" spans="1:7" ht="15" thickBot="1" x14ac:dyDescent="0.3">
      <c r="A107" s="57"/>
      <c r="B107" s="75" t="s">
        <v>9</v>
      </c>
      <c r="C107" s="55"/>
      <c r="D107" s="76"/>
      <c r="E107" s="76"/>
      <c r="F107" s="76">
        <f>F105+F106</f>
        <v>0</v>
      </c>
    </row>
    <row r="108" spans="1:7" ht="21.75" customHeight="1" x14ac:dyDescent="0.25"/>
  </sheetData>
  <autoFilter ref="A6:G107"/>
  <mergeCells count="5">
    <mergeCell ref="A4:A5"/>
    <mergeCell ref="B4:B5"/>
    <mergeCell ref="C4:C5"/>
    <mergeCell ref="D4:D5"/>
    <mergeCell ref="E4:F4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2020-09-16T14:00:28Z</dcterms:modified>
</cp:coreProperties>
</file>